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2" i="1" l="1"/>
  <c r="G37" i="1" l="1"/>
  <c r="G36" i="1"/>
  <c r="G32" i="1"/>
  <c r="G31" i="1"/>
  <c r="G34" i="1"/>
  <c r="G38" i="1"/>
  <c r="G39" i="1"/>
  <c r="G40" i="1"/>
  <c r="G33" i="1"/>
  <c r="G41" i="1"/>
  <c r="H21" i="1"/>
  <c r="H22" i="1" l="1"/>
  <c r="H23" i="1" l="1"/>
  <c r="H25" i="1" s="1"/>
</calcChain>
</file>

<file path=xl/sharedStrings.xml><?xml version="1.0" encoding="utf-8"?>
<sst xmlns="http://schemas.openxmlformats.org/spreadsheetml/2006/main" count="53" uniqueCount="47">
  <si>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</si>
  <si>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</si>
  <si>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</si>
  <si>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</si>
  <si>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</si>
  <si>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</si>
  <si>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</si>
  <si>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</si>
  <si>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</si>
  <si>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</si>
  <si>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</si>
  <si>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</si>
  <si>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</si>
  <si>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</si>
  <si>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</si>
  <si>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</si>
  <si>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</si>
  <si>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</si>
  <si>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</si>
  <si>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 xml:space="preserve">1.4. Площадь жилых помещений- 726,1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</si>
  <si>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</si>
  <si>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</si>
  <si>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</si>
  <si>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</si>
  <si>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</si>
  <si>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</si>
  <si>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1.7. Степень износа: -30%</t>
  </si>
  <si>
    <t>Управление МКД 1 полугодие</t>
  </si>
  <si>
    <t>тариф</t>
  </si>
  <si>
    <t>Управление МКД 2 полугодие</t>
  </si>
  <si>
    <t>Специалист по МКД:</t>
  </si>
  <si>
    <t xml:space="preserve">1.8. Кадастровый номер </t>
  </si>
  <si>
    <t>1.9. Год постройки: 1973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</si>
  <si>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</si>
  <si>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Гагарина, 7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</si>
  <si>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 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</si>
  <si>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</si>
  <si>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</si>
  <si>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</si>
  <si>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31.03.2023г.</t>
  </si>
  <si>
    <t>Е.В. Вигриянова</t>
  </si>
  <si>
    <t>2022г</t>
  </si>
  <si>
    <t>Уборка снега с крыши МКД</t>
  </si>
  <si>
    <t>Чистка канализации</t>
  </si>
  <si>
    <t>Чистка вентиляции кв 9</t>
  </si>
  <si>
    <t>Чистка общедомового фильтра ХВС, ч/ч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</si>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</sst>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1" workbookViewId="0">
      <selection activeCell="G42" sqref="G42:H42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26</v>
      </c>
    </row>
    <row r="14" spans="1:9" s="4" customFormat="1" x14ac:dyDescent="0.25">
      <c r="A14" t="s">
        <v>31</v>
      </c>
    </row>
    <row r="15" spans="1:9" s="4" customFormat="1" x14ac:dyDescent="0.25">
      <c r="A15" t="s">
        <v>32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2"/>
      <c r="C19" s="22"/>
      <c r="D19" s="22"/>
      <c r="E19" s="22"/>
      <c r="F19" s="22"/>
      <c r="G19" s="7"/>
      <c r="H19" s="12">
        <v>157845.97</v>
      </c>
      <c r="I19" s="13"/>
    </row>
    <row r="20" spans="1:9" x14ac:dyDescent="0.25">
      <c r="A20" s="6" t="s">
        <v>6</v>
      </c>
      <c r="B20" s="22"/>
      <c r="C20" s="22"/>
      <c r="D20" s="22"/>
      <c r="E20" s="22"/>
      <c r="F20" s="22"/>
      <c r="G20" s="7"/>
      <c r="H20" s="12">
        <v>151293.38</v>
      </c>
      <c r="I20" s="13"/>
    </row>
    <row r="21" spans="1:9" x14ac:dyDescent="0.25">
      <c r="A21" s="6" t="s">
        <v>20</v>
      </c>
      <c r="B21" s="22"/>
      <c r="C21" s="22"/>
      <c r="D21" s="22"/>
      <c r="E21" s="22"/>
      <c r="F21" s="22"/>
      <c r="G21" s="7"/>
      <c r="H21" s="12">
        <f>SUM(H20-H19)</f>
        <v>-6552.5899999999965</v>
      </c>
      <c r="I21" s="13"/>
    </row>
    <row r="22" spans="1:9" x14ac:dyDescent="0.25">
      <c r="A22" s="6" t="s">
        <v>7</v>
      </c>
      <c r="B22" s="22"/>
      <c r="C22" s="22"/>
      <c r="D22" s="22"/>
      <c r="E22" s="22"/>
      <c r="F22" s="22"/>
      <c r="G22" s="7"/>
      <c r="H22" s="12">
        <f>SUM(H20/H19)*100</f>
        <v>95.848744190301474</v>
      </c>
      <c r="I22" s="13"/>
    </row>
    <row r="23" spans="1:9" x14ac:dyDescent="0.25">
      <c r="A23" s="6" t="s">
        <v>36</v>
      </c>
      <c r="B23" s="22"/>
      <c r="C23" s="22"/>
      <c r="D23" s="22"/>
      <c r="E23" s="22"/>
      <c r="F23" s="22"/>
      <c r="G23" s="7"/>
      <c r="H23" s="12">
        <f>SUM(G42)</f>
        <v>98561.36099999999</v>
      </c>
      <c r="I23" s="13"/>
    </row>
    <row r="24" spans="1:9" x14ac:dyDescent="0.25">
      <c r="A24" s="6" t="s">
        <v>37</v>
      </c>
      <c r="B24" s="22"/>
      <c r="C24" s="22"/>
      <c r="D24" s="22"/>
      <c r="E24" s="22"/>
      <c r="F24" s="22"/>
      <c r="G24" s="7"/>
      <c r="H24" s="12">
        <v>88388.18</v>
      </c>
      <c r="I24" s="13"/>
    </row>
    <row r="25" spans="1:9" x14ac:dyDescent="0.25">
      <c r="A25" s="6" t="s">
        <v>38</v>
      </c>
      <c r="B25" s="22"/>
      <c r="C25" s="22"/>
      <c r="D25" s="22"/>
      <c r="E25" s="22"/>
      <c r="F25" s="22"/>
      <c r="G25" s="7"/>
      <c r="H25" s="12">
        <f>SUM(H24+H20-H23)</f>
        <v>141120.19900000002</v>
      </c>
      <c r="I25" s="13"/>
    </row>
    <row r="27" spans="1:9" x14ac:dyDescent="0.25">
      <c r="A27" s="23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27</v>
      </c>
      <c r="B31" s="7"/>
      <c r="C31" s="8" t="s">
        <v>28</v>
      </c>
      <c r="D31" s="9"/>
      <c r="E31" s="10">
        <v>4.43</v>
      </c>
      <c r="F31" s="11"/>
      <c r="G31" s="12">
        <f>SUM(E31*726.1*7)</f>
        <v>22516.361000000001</v>
      </c>
      <c r="H31" s="13"/>
      <c r="I31" s="3" t="s">
        <v>41</v>
      </c>
    </row>
    <row r="32" spans="1:9" x14ac:dyDescent="0.25">
      <c r="A32" s="6" t="s">
        <v>29</v>
      </c>
      <c r="B32" s="7"/>
      <c r="C32" s="8" t="s">
        <v>28</v>
      </c>
      <c r="D32" s="9"/>
      <c r="E32" s="10">
        <v>5.0199999999999996</v>
      </c>
      <c r="F32" s="11"/>
      <c r="G32" s="12">
        <f>SUM(E32*726.1*5)</f>
        <v>18225.11</v>
      </c>
      <c r="H32" s="13"/>
      <c r="I32" s="3">
        <v>2022</v>
      </c>
    </row>
    <row r="33" spans="1:9" x14ac:dyDescent="0.25">
      <c r="A33" s="6" t="s">
        <v>33</v>
      </c>
      <c r="B33" s="7"/>
      <c r="C33" s="8">
        <v>3</v>
      </c>
      <c r="D33" s="9"/>
      <c r="E33" s="10">
        <v>1600</v>
      </c>
      <c r="F33" s="11"/>
      <c r="G33" s="6">
        <f t="shared" ref="G33:G41" si="0">SUM(C33*E33)</f>
        <v>4800</v>
      </c>
      <c r="H33" s="7"/>
      <c r="I33" s="3">
        <v>2022</v>
      </c>
    </row>
    <row r="34" spans="1:9" x14ac:dyDescent="0.25">
      <c r="A34" s="6" t="s">
        <v>33</v>
      </c>
      <c r="B34" s="7"/>
      <c r="C34" s="8">
        <v>9</v>
      </c>
      <c r="D34" s="9"/>
      <c r="E34" s="10">
        <v>1800</v>
      </c>
      <c r="F34" s="11"/>
      <c r="G34" s="6">
        <f t="shared" ref="G34:G40" si="1">SUM(C34*E34)</f>
        <v>16200</v>
      </c>
      <c r="H34" s="7"/>
      <c r="I34" s="5" t="s">
        <v>41</v>
      </c>
    </row>
    <row r="35" spans="1:9" x14ac:dyDescent="0.25">
      <c r="A35" s="6" t="s">
        <v>42</v>
      </c>
      <c r="B35" s="7"/>
      <c r="C35" s="8">
        <v>1.33</v>
      </c>
      <c r="D35" s="9"/>
      <c r="E35" s="10">
        <v>2074.8000000000002</v>
      </c>
      <c r="F35" s="11"/>
      <c r="G35" s="6">
        <v>2759.49</v>
      </c>
      <c r="H35" s="7"/>
      <c r="I35" s="5">
        <v>44589</v>
      </c>
    </row>
    <row r="36" spans="1:9" x14ac:dyDescent="0.25">
      <c r="A36" s="6" t="s">
        <v>43</v>
      </c>
      <c r="B36" s="7"/>
      <c r="C36" s="8">
        <v>12</v>
      </c>
      <c r="D36" s="9"/>
      <c r="E36" s="10">
        <v>705.3</v>
      </c>
      <c r="F36" s="11"/>
      <c r="G36" s="6">
        <f t="shared" ref="G36" si="2">SUM(C36*E36)</f>
        <v>8463.5999999999985</v>
      </c>
      <c r="H36" s="7"/>
      <c r="I36" s="5">
        <v>44655</v>
      </c>
    </row>
    <row r="37" spans="1:9" x14ac:dyDescent="0.25">
      <c r="A37" s="6" t="s">
        <v>43</v>
      </c>
      <c r="B37" s="7"/>
      <c r="C37" s="8">
        <v>12</v>
      </c>
      <c r="D37" s="9"/>
      <c r="E37" s="10">
        <v>705.3</v>
      </c>
      <c r="F37" s="11"/>
      <c r="G37" s="6">
        <f t="shared" ref="G37" si="3">SUM(C37*E37)</f>
        <v>8463.5999999999985</v>
      </c>
      <c r="H37" s="7"/>
      <c r="I37" s="5">
        <v>44638</v>
      </c>
    </row>
    <row r="38" spans="1:9" x14ac:dyDescent="0.25">
      <c r="A38" s="6" t="s">
        <v>43</v>
      </c>
      <c r="B38" s="7"/>
      <c r="C38" s="8">
        <v>12</v>
      </c>
      <c r="D38" s="9"/>
      <c r="E38" s="10">
        <v>705.3</v>
      </c>
      <c r="F38" s="11"/>
      <c r="G38" s="6">
        <f t="shared" si="1"/>
        <v>8463.5999999999985</v>
      </c>
      <c r="H38" s="7"/>
      <c r="I38" s="5">
        <v>44669</v>
      </c>
    </row>
    <row r="39" spans="1:9" x14ac:dyDescent="0.25">
      <c r="A39" s="6" t="s">
        <v>44</v>
      </c>
      <c r="B39" s="7"/>
      <c r="C39" s="8">
        <v>15</v>
      </c>
      <c r="D39" s="9"/>
      <c r="E39" s="10">
        <v>168.48</v>
      </c>
      <c r="F39" s="11"/>
      <c r="G39" s="6">
        <f t="shared" si="1"/>
        <v>2527.1999999999998</v>
      </c>
      <c r="H39" s="7"/>
      <c r="I39" s="5">
        <v>44793</v>
      </c>
    </row>
    <row r="40" spans="1:9" x14ac:dyDescent="0.25">
      <c r="A40" s="6" t="s">
        <v>45</v>
      </c>
      <c r="B40" s="7"/>
      <c r="C40" s="8">
        <v>2</v>
      </c>
      <c r="D40" s="9"/>
      <c r="E40" s="10">
        <v>2071.1999999999998</v>
      </c>
      <c r="F40" s="11"/>
      <c r="G40" s="6">
        <f t="shared" si="1"/>
        <v>4142.3999999999996</v>
      </c>
      <c r="H40" s="7"/>
      <c r="I40" s="5">
        <v>44910</v>
      </c>
    </row>
    <row r="41" spans="1:9" x14ac:dyDescent="0.25">
      <c r="A41" s="6" t="s">
        <v>46</v>
      </c>
      <c r="B41" s="7"/>
      <c r="C41" s="8">
        <v>2</v>
      </c>
      <c r="D41" s="9"/>
      <c r="E41" s="10">
        <v>1000</v>
      </c>
      <c r="F41" s="11"/>
      <c r="G41" s="6">
        <f t="shared" si="0"/>
        <v>2000</v>
      </c>
      <c r="H41" s="7"/>
      <c r="I41" s="5">
        <v>44923</v>
      </c>
    </row>
    <row r="42" spans="1:9" x14ac:dyDescent="0.25">
      <c r="A42" s="6" t="s">
        <v>16</v>
      </c>
      <c r="B42" s="7"/>
      <c r="C42" s="12"/>
      <c r="D42" s="13"/>
      <c r="E42" s="6"/>
      <c r="F42" s="7"/>
      <c r="G42" s="12">
        <f>SUM(G31:H41)</f>
        <v>98561.36099999999</v>
      </c>
      <c r="H42" s="13"/>
      <c r="I42" s="3"/>
    </row>
    <row r="44" spans="1:9" x14ac:dyDescent="0.25">
      <c r="B44" t="s">
        <v>30</v>
      </c>
      <c r="C44" t="s">
        <v>40</v>
      </c>
    </row>
    <row r="45" spans="1:9" x14ac:dyDescent="0.25">
      <c r="B45" t="s">
        <v>39</v>
      </c>
    </row>
    <row r="47" spans="1:9" x14ac:dyDescent="0.25">
      <c r="B47" t="s">
        <v>21</v>
      </c>
      <c r="C47" t="s">
        <v>22</v>
      </c>
    </row>
    <row r="48" spans="1:9" x14ac:dyDescent="0.25">
      <c r="B48" t="s">
        <v>39</v>
      </c>
    </row>
    <row r="50" spans="2:3" x14ac:dyDescent="0.25">
      <c r="B50" t="s">
        <v>23</v>
      </c>
      <c r="C50" t="s">
        <v>24</v>
      </c>
    </row>
    <row r="51" spans="2:3" x14ac:dyDescent="0.25">
      <c r="B51" t="s">
        <v>25</v>
      </c>
    </row>
  </sheetData>
  <mergeCells count="72">
    <mergeCell ref="G39:H39"/>
    <mergeCell ref="G40:H40"/>
    <mergeCell ref="A33:B33"/>
    <mergeCell ref="C33:D33"/>
    <mergeCell ref="E33:F33"/>
    <mergeCell ref="G33:H33"/>
    <mergeCell ref="A34:B34"/>
    <mergeCell ref="C34:D34"/>
    <mergeCell ref="E34:F34"/>
    <mergeCell ref="G34:H34"/>
    <mergeCell ref="A38:B38"/>
    <mergeCell ref="C38:D38"/>
    <mergeCell ref="E38:F38"/>
    <mergeCell ref="G38:H38"/>
    <mergeCell ref="A39:B39"/>
    <mergeCell ref="C39:D39"/>
    <mergeCell ref="A31:B31"/>
    <mergeCell ref="C31:D31"/>
    <mergeCell ref="E31:F31"/>
    <mergeCell ref="G31:H31"/>
    <mergeCell ref="A32:B32"/>
    <mergeCell ref="C32:D32"/>
    <mergeCell ref="E32:F32"/>
    <mergeCell ref="G32:H32"/>
    <mergeCell ref="A27:I27"/>
    <mergeCell ref="A30:B30"/>
    <mergeCell ref="C30:D30"/>
    <mergeCell ref="E30:F30"/>
    <mergeCell ref="G30:H30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1:I1"/>
    <mergeCell ref="A2:I4"/>
    <mergeCell ref="A6:I6"/>
    <mergeCell ref="A17:I17"/>
    <mergeCell ref="A18:I18"/>
    <mergeCell ref="A42:B42"/>
    <mergeCell ref="C42:D42"/>
    <mergeCell ref="E42:F42"/>
    <mergeCell ref="G42:H42"/>
    <mergeCell ref="A41:B41"/>
    <mergeCell ref="C41:D41"/>
    <mergeCell ref="E41:F41"/>
    <mergeCell ref="G41:H41"/>
    <mergeCell ref="A40:B40"/>
    <mergeCell ref="C40:D40"/>
    <mergeCell ref="E40:F40"/>
    <mergeCell ref="E39:F39"/>
    <mergeCell ref="A35:B35"/>
    <mergeCell ref="C35:D35"/>
    <mergeCell ref="E35:F35"/>
    <mergeCell ref="A36:B36"/>
    <mergeCell ref="C36:D36"/>
    <mergeCell ref="E36:F36"/>
    <mergeCell ref="G35:H35"/>
    <mergeCell ref="G36:H36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2023-03-23T07:09:23Z</dcterms:modified>
</cp:coreProperties>
</file>